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兵庫県データ\ミックスカップ\"/>
    </mc:Choice>
  </mc:AlternateContent>
  <xr:revisionPtr revIDLastSave="0" documentId="13_ncr:1_{4837DC63-9395-4BE0-B122-08981F45CF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5" r:id="rId1"/>
    <sheet name="エントリー読込" sheetId="6" r:id="rId2"/>
  </sheets>
  <externalReferences>
    <externalReference r:id="rId3"/>
    <externalReference r:id="rId4"/>
    <externalReference r:id="rId5"/>
  </externalReferences>
  <definedNames>
    <definedName name="_xlnm.Print_Area" localSheetId="0">申込書!$A$1:$I$34</definedName>
    <definedName name="Print_Area_3">#REF!</definedName>
    <definedName name="print_area_4">#REF!</definedName>
    <definedName name="なし">'[2]チーム名(男子)'!$B$115:$B$120</definedName>
    <definedName name="表紙56">'[3]チーム名(男子)'!$B$128:$B$133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5" l="1"/>
  <c r="H18" i="5"/>
  <c r="H17" i="5"/>
  <c r="H16" i="5"/>
  <c r="H14" i="5"/>
  <c r="I12" i="6"/>
  <c r="H12" i="6"/>
  <c r="G12" i="6"/>
  <c r="F12" i="6"/>
  <c r="E12" i="6"/>
  <c r="D12" i="6"/>
  <c r="C12" i="6"/>
  <c r="I11" i="6"/>
  <c r="H11" i="6"/>
  <c r="G11" i="6"/>
  <c r="F11" i="6"/>
  <c r="E11" i="6"/>
  <c r="D11" i="6"/>
  <c r="C11" i="6"/>
  <c r="I10" i="6"/>
  <c r="H10" i="6"/>
  <c r="G10" i="6"/>
  <c r="F10" i="6"/>
  <c r="E10" i="6"/>
  <c r="D10" i="6"/>
  <c r="C10" i="6"/>
  <c r="I9" i="6"/>
  <c r="H9" i="6"/>
  <c r="G9" i="6"/>
  <c r="F9" i="6"/>
  <c r="E9" i="6"/>
  <c r="D9" i="6"/>
  <c r="C9" i="6"/>
  <c r="I8" i="6"/>
  <c r="H8" i="6"/>
  <c r="G8" i="6"/>
  <c r="F8" i="6"/>
  <c r="E8" i="6"/>
  <c r="D8" i="6"/>
  <c r="C8" i="6"/>
  <c r="I7" i="6"/>
  <c r="H7" i="6"/>
  <c r="G7" i="6"/>
  <c r="F7" i="6"/>
  <c r="E7" i="6"/>
  <c r="D7" i="6"/>
  <c r="C7" i="6"/>
  <c r="I6" i="6"/>
  <c r="H6" i="6"/>
  <c r="G6" i="6"/>
  <c r="F6" i="6"/>
  <c r="E6" i="6"/>
  <c r="D6" i="6"/>
  <c r="C6" i="6"/>
  <c r="I5" i="6"/>
  <c r="H5" i="6"/>
  <c r="G5" i="6"/>
  <c r="F5" i="6"/>
  <c r="E5" i="6"/>
  <c r="D5" i="6"/>
  <c r="C5" i="6"/>
  <c r="L2" i="6" l="1"/>
  <c r="K2" i="6"/>
  <c r="J2" i="6"/>
  <c r="I2" i="6"/>
  <c r="H2" i="6"/>
  <c r="G2" i="6"/>
  <c r="F2" i="6"/>
  <c r="E2" i="6"/>
  <c r="D2" i="6"/>
  <c r="C2" i="6"/>
  <c r="A2" i="6"/>
  <c r="H27" i="5" l="1"/>
  <c r="H26" i="5"/>
  <c r="H25" i="5"/>
  <c r="J17" i="5" l="1"/>
  <c r="J16" i="5"/>
  <c r="J15" i="5"/>
  <c r="J14" i="5"/>
  <c r="J19" i="5" l="1"/>
  <c r="J18" i="5"/>
  <c r="J13" i="5"/>
  <c r="J12" i="5"/>
  <c r="J20" i="5" l="1"/>
  <c r="H20" i="5" s="1"/>
  <c r="H15" i="5"/>
  <c r="H12" i="5"/>
  <c r="H13" i="5"/>
</calcChain>
</file>

<file path=xl/sharedStrings.xml><?xml version="1.0" encoding="utf-8"?>
<sst xmlns="http://schemas.openxmlformats.org/spreadsheetml/2006/main" count="58" uniqueCount="51">
  <si>
    <t>団体編成</t>
    <rPh sb="0" eb="2">
      <t>ダンタイ</t>
    </rPh>
    <rPh sb="2" eb="4">
      <t>ヘンセイ</t>
    </rPh>
    <phoneticPr fontId="2"/>
  </si>
  <si>
    <t>チーム名</t>
    <rPh sb="3" eb="4">
      <t>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</si>
  <si>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</si>
  <si>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</si>
  <si>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</si>
  <si>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携帯番号</t>
    <rPh sb="0" eb="2">
      <t>ケイタイ</t>
    </rPh>
    <rPh sb="2" eb="4">
      <t>バンゴウ</t>
    </rPh>
    <phoneticPr fontId="2"/>
  </si>
  <si>
    <t>名前</t>
    <rPh sb="0" eb="2">
      <t>ナマエ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</si>
  <si>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</si>
  <si>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</si>
  <si>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</si>
  <si>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年齢起算日</t>
    <rPh sb="0" eb="2">
      <t>ネンレイ</t>
    </rPh>
    <rPh sb="2" eb="5">
      <t>キサンビ</t>
    </rPh>
    <phoneticPr fontId="2"/>
  </si>
  <si>
    <t>　</t>
  </si>
  <si>
    <t>～　参加申込用紙　～</t>
    <rPh sb="2" eb="4">
      <t>サンカ</t>
    </rPh>
    <rPh sb="4" eb="6">
      <t>モウシコミ</t>
    </rPh>
    <rPh sb="6" eb="8">
      <t>ヨウシ</t>
    </rPh>
    <phoneticPr fontId="2"/>
  </si>
  <si>
    <t>フリガナ</t>
    <phoneticPr fontId="2"/>
  </si>
  <si>
    <t>№</t>
    <phoneticPr fontId="2"/>
  </si>
  <si>
    <t>←種目を選択してください</t>
    <rPh sb="1" eb="3">
      <t>シュモク</t>
    </rPh>
    <rPh sb="4" eb="6">
      <t>センタク</t>
    </rPh>
    <phoneticPr fontId="2"/>
  </si>
  <si>
    <t>合計年齢（６名）</t>
    <rPh sb="0" eb="2">
      <t>ゴウケイ</t>
    </rPh>
    <rPh sb="2" eb="4">
      <t>ネンレイ</t>
    </rPh>
    <rPh sb="6" eb="7">
      <t>メイ</t>
    </rPh>
    <phoneticPr fontId="2"/>
  </si>
  <si>
    <t>大会参加料</t>
    <rPh sb="0" eb="2">
      <t>タイカイ</t>
    </rPh>
    <rPh sb="2" eb="5">
      <t>サンカリョウ</t>
    </rPh>
    <phoneticPr fontId="2"/>
  </si>
  <si>
    <t>１チーム６名</t>
    <rPh sb="5" eb="6">
      <t>メイ</t>
    </rPh>
    <phoneticPr fontId="2"/>
  </si>
  <si>
    <t>１チーム７名</t>
    <rPh sb="5" eb="6">
      <t>メイ</t>
    </rPh>
    <phoneticPr fontId="2"/>
  </si>
  <si>
    <t>１チーム８名</t>
    <rPh sb="5" eb="6">
      <t>メイ</t>
    </rPh>
    <phoneticPr fontId="2"/>
  </si>
  <si>
    <t>＝</t>
    <phoneticPr fontId="2"/>
  </si>
  <si>
    <t>１８，０００円　　×</t>
    <rPh sb="6" eb="7">
      <t>エン</t>
    </rPh>
    <phoneticPr fontId="2"/>
  </si>
  <si>
    <t>この申込用紙に記入したものを印刷し、郵送してください。</t>
    <rPh sb="2" eb="4">
      <t>モウシコミ</t>
    </rPh>
    <rPh sb="4" eb="6">
      <t>ヨウシ</t>
    </rPh>
    <rPh sb="7" eb="9">
      <t>キニュウ</t>
    </rPh>
    <rPh sb="14" eb="16">
      <t>インサツ</t>
    </rPh>
    <rPh sb="18" eb="20">
      <t>ユウソウ</t>
    </rPh>
    <phoneticPr fontId="2"/>
  </si>
  <si>
    <t>申込データの送付のご協力、お願いします。送付先　：　事務局　　order@hyogo-msbf.com</t>
    <rPh sb="0" eb="2">
      <t>モウシコミ</t>
    </rPh>
    <rPh sb="6" eb="8">
      <t>ソウフ</t>
    </rPh>
    <rPh sb="10" eb="12">
      <t>キョウリョク</t>
    </rPh>
    <rPh sb="14" eb="15">
      <t>ネガ</t>
    </rPh>
    <rPh sb="20" eb="23">
      <t>ソウフサキ</t>
    </rPh>
    <rPh sb="26" eb="29">
      <t>ジムキョク</t>
    </rPh>
    <phoneticPr fontId="2"/>
  </si>
  <si>
    <t>〒</t>
    <phoneticPr fontId="2"/>
  </si>
  <si>
    <t>２０，０００円　　×</t>
    <rPh sb="6" eb="7">
      <t>エン</t>
    </rPh>
    <phoneticPr fontId="2"/>
  </si>
  <si>
    <t>２２，０００円　　×</t>
    <rPh sb="6" eb="7">
      <t>エン</t>
    </rPh>
    <phoneticPr fontId="2"/>
  </si>
  <si>
    <t>第３回　KOBEミックスカップバドミントン２０２５</t>
    <rPh sb="0" eb="1">
      <t>ダイ</t>
    </rPh>
    <rPh sb="2" eb="3">
      <t>カイ</t>
    </rPh>
    <phoneticPr fontId="2"/>
  </si>
  <si>
    <t>※年齢は自動入力されます。</t>
    <rPh sb="1" eb="3">
      <t>ネンレイ</t>
    </rPh>
    <rPh sb="4" eb="6">
      <t>ジドウ</t>
    </rPh>
    <rPh sb="6" eb="8">
      <t>ニュウリョク</t>
    </rPh>
    <phoneticPr fontId="2"/>
  </si>
  <si>
    <t>※申込期間は２０２５年６月５日（木）～６月１２日（木）必着とし、厳守してください。</t>
    <rPh sb="1" eb="3">
      <t>モウシコミ</t>
    </rPh>
    <rPh sb="3" eb="5">
      <t>キカン</t>
    </rPh>
    <rPh sb="10" eb="11">
      <t>ネン</t>
    </rPh>
    <rPh sb="12" eb="13">
      <t>ガツ</t>
    </rPh>
    <rPh sb="14" eb="15">
      <t>ヒ</t>
    </rPh>
    <rPh sb="16" eb="17">
      <t>キ</t>
    </rPh>
    <rPh sb="20" eb="21">
      <t>ガツ</t>
    </rPh>
    <rPh sb="23" eb="24">
      <t>ヒ</t>
    </rPh>
    <rPh sb="25" eb="26">
      <t>キ</t>
    </rPh>
    <rPh sb="27" eb="29">
      <t>ヒッチャク</t>
    </rPh>
    <rPh sb="32" eb="34">
      <t>ゲンシュ</t>
    </rPh>
    <phoneticPr fontId="2"/>
  </si>
  <si>
    <t>メンバー記入は男性が先、女性が後にまとめて記入してください。</t>
    <phoneticPr fontId="2"/>
  </si>
  <si>
    <t>種目</t>
  </si>
  <si>
    <t>読込種目</t>
    <phoneticPr fontId="15"/>
  </si>
  <si>
    <t>団体名</t>
  </si>
  <si>
    <t>読込選手名１＿団体名１</t>
  </si>
  <si>
    <t>読込選手名１＿団体名２</t>
  </si>
  <si>
    <t>読込選手名１＿団体名３</t>
  </si>
  <si>
    <t>読込選手名１＿団体名４</t>
  </si>
  <si>
    <t>読込選手名１＿団体名５</t>
  </si>
  <si>
    <t>読込選手名１＿団体名６</t>
  </si>
  <si>
    <t>読込選手名１＿団体名７</t>
  </si>
  <si>
    <t>読込選手名１＿団体名８</t>
  </si>
  <si>
    <t>名前（姓）</t>
    <rPh sb="0" eb="2">
      <t>ナマエ</t>
    </rPh>
    <rPh sb="3" eb="4">
      <t>セイ</t>
    </rPh>
    <phoneticPr fontId="2"/>
  </si>
  <si>
    <t>名前（名）</t>
    <rPh sb="0" eb="2">
      <t>ナマエ</t>
    </rPh>
    <rPh sb="3" eb="4">
      <t>メイ</t>
    </rPh>
    <phoneticPr fontId="2"/>
  </si>
  <si>
    <t>ふりがな（姓）</t>
    <rPh sb="5" eb="6">
      <t>セイ</t>
    </rPh>
    <phoneticPr fontId="2"/>
  </si>
  <si>
    <t>ふりがな（名）</t>
    <rPh sb="5" eb="6">
      <t>メイ</t>
    </rPh>
    <phoneticPr fontId="2"/>
  </si>
  <si>
    <t>ふりがな</t>
    <phoneticPr fontId="2"/>
  </si>
  <si>
    <t>姓と名の間に全角スペースを入力してください。</t>
    <rPh sb="0" eb="1">
      <t>セイ</t>
    </rPh>
    <rPh sb="2" eb="3">
      <t>メイ</t>
    </rPh>
    <rPh sb="4" eb="5">
      <t>アイダ</t>
    </rPh>
    <rPh sb="6" eb="8">
      <t>ゼンカク</t>
    </rPh>
    <rPh sb="13" eb="15">
      <t>ニュウリョク</t>
    </rPh>
    <phoneticPr fontId="2"/>
  </si>
  <si>
    <t>※やむをえない理由で選手を変更したい場合は、前日（７/４）17：00まで受け付けます。FAX：078-582-1224</t>
    <rPh sb="36" eb="37">
      <t>ウ</t>
    </rPh>
    <rPh sb="38" eb="39">
      <t>ツ</t>
    </rPh>
    <phoneticPr fontId="2"/>
  </si>
  <si>
    <t>※皆さまから頂いた個人情報は神戸ミックスカップバドミントン２０２５の準備以外には使用致しません。</t>
    <rPh sb="1" eb="2">
      <t>ミナ</t>
    </rPh>
    <rPh sb="6" eb="7">
      <t>イタダ</t>
    </rPh>
    <rPh sb="9" eb="11">
      <t>コジン</t>
    </rPh>
    <rPh sb="11" eb="13">
      <t>ジョウホウ</t>
    </rPh>
    <rPh sb="14" eb="16">
      <t>コウベ</t>
    </rPh>
    <rPh sb="34" eb="36">
      <t>ジュンビ</t>
    </rPh>
    <rPh sb="36" eb="38">
      <t>イガイ</t>
    </rPh>
    <rPh sb="40" eb="42">
      <t>シヨウ</t>
    </rPh>
    <rPh sb="42" eb="43">
      <t>イタ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</si>
</sst>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HGP明朝E"/>
      <family val="1"/>
      <charset val="128"/>
    </font>
    <font>
      <b/>
      <sz val="11"/>
      <color indexed="9"/>
      <name val="HGP明朝E"/>
      <family val="1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9"/>
      <color indexed="9"/>
      <name val="HGP明朝E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1" fillId="0" borderId="0">
      <alignment vertical="center"/>
    </xf>
  </cellStyleXfs>
  <cellXfs count="6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176" fontId="8" fillId="0" borderId="0" xfId="0" applyNumberFormat="1" applyFont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3" borderId="19" xfId="0" applyFont="1" applyFill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14" fontId="12" fillId="4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0" borderId="19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2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5" borderId="0" xfId="2" applyFill="1">
      <alignment vertical="center"/>
    </xf>
    <xf numFmtId="14" fontId="1" fillId="5" borderId="0" xfId="2" applyNumberFormat="1" applyFill="1">
      <alignment vertical="center"/>
    </xf>
  </cellXfs>
  <cellStyles count="3">
    <cellStyle name="標準" xfId="0" builtinId="0"/>
    <cellStyle name="標準 17" xfId="1" xr:uid="{FF079B97-A1F1-4681-BF30-E39CEAAFA930}"/>
    <cellStyle name="標準 2" xfId="2" xr:uid="{DBE57F00-8BB4-4A6B-92DF-5EE8CA72B43D}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20853;&#24235;&#30476;&#12487;&#12540;&#12479;\2024&#24180;&#24230;&#30331;&#37682;\&#30331;&#37682;&#12510;&#12473;&#12479;&#12540;&#12487;&#12540;&#12479;(3.2.3).xlsx" TargetMode="External"/><Relationship Id="rId1" Type="http://schemas.openxmlformats.org/officeDocument/2006/relationships/externalLinkPath" Target="/&#20853;&#24235;&#30476;&#12487;&#12540;&#12479;/2024&#24180;&#24230;&#30331;&#37682;/&#30331;&#37682;&#12510;&#12473;&#12479;&#12540;&#12487;&#12540;&#12479;(3.2.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yoshioka\My%20Documents\&#12401;&#12381;&#12420;&#12429;&#36939;&#21942;&#26412;&#37096;\&#22823;&#20250;&#36939;&#21942;\&#20853;&#24235;&#30476;&#21332;&#20250;&#21508;&#36899;&#30431;&#22823;&#20250;\&#31038;&#20250;&#20154;&#36899;&#30431;\&#22243;&#20307;&#25126;\&#31532;&#65301;&#65301;&#22238;&#31179;&#23395;&#22243;&#20307;\&#20853;&#24235;&#30476;&#31038;&#20250;&#20154;&#12463;&#12521;&#12502;&#22243;&#20307;&#12522;&#12540;&#12464;&#25126;&#21442;&#21152;&#20104;&#23450;&#12463;&#12521;&#1247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853;&#24235;&#30476;&#12487;&#12540;&#12479;\&#20853;&#24235;&#30476;&#31038;&#20250;&#20154;&#12463;&#12521;&#12502;&#22243;&#20307;&#12522;&#12540;&#12464;&#25126;\&#12401;&#12381;&#12420;&#12429;&#36939;&#21942;&#26412;&#37096;\&#22823;&#20250;&#36939;&#21942;\&#20853;&#24235;&#30476;&#21332;&#20250;&#21508;&#36899;&#30431;&#22823;&#20250;\&#31038;&#20250;&#20154;&#36899;&#30431;\&#22243;&#20307;&#25126;\&#31532;&#65301;&#65302;&#22238;&#26149;&#23395;&#22243;&#20307;\&#20853;&#24235;&#30476;&#31038;&#20250;&#20154;&#12463;&#12521;&#12502;&#22243;&#20307;&#12522;&#12540;&#12464;&#25126;&#21442;&#21152;&#20104;&#23450;&#12463;&#12521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登録マスターデータ"/>
      <sheetName val="連盟登録申請書"/>
      <sheetName val="所属団体名"/>
      <sheetName val="名簿マスター"/>
      <sheetName val="他クラブ入力"/>
      <sheetName val="登録名簿"/>
      <sheetName val="種目テーブル"/>
      <sheetName val="社会人団体申込書"/>
      <sheetName val="選手変更届出書"/>
      <sheetName val="大会不参加連絡書"/>
      <sheetName val="全国予選会1枚目"/>
      <sheetName val="全国予選会2枚目"/>
      <sheetName val="全国予選会集計"/>
      <sheetName val="年代別1枚目"/>
      <sheetName val="年代別2枚目"/>
      <sheetName val="年代別集計"/>
      <sheetName val="ランク別1枚目"/>
      <sheetName val="ランク別2枚目"/>
      <sheetName val="ランク別集計"/>
      <sheetName val="全国社会人クラブ対抗申込書"/>
      <sheetName val="全国社会人個人戦1枚目"/>
      <sheetName val="全国社会人個人戦2枚目"/>
      <sheetName val="全国社会人集計"/>
      <sheetName val="近畿社会人個人戦1枚目"/>
      <sheetName val="近畿社会人個人戦2枚目"/>
      <sheetName val="近畿社会人集計"/>
      <sheetName val="エントリー読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名(男子)"/>
      <sheetName val="チーム名(女子)"/>
      <sheetName val="大会結果(男子)"/>
      <sheetName val="大会結果(女子) "/>
      <sheetName val="参加予定クラス"/>
      <sheetName val="大会結果(女子)_"/>
    </sheetNames>
    <sheetDataSet>
      <sheetData sheetId="0" refreshError="1">
        <row r="2">
          <cell r="B2" t="str">
            <v>高砂BS・Ａ</v>
          </cell>
        </row>
        <row r="115">
          <cell r="B115" t="str">
            <v>スマッシュクラブ・B</v>
          </cell>
        </row>
        <row r="116">
          <cell r="B116" t="str">
            <v>Clear Chance・C</v>
          </cell>
        </row>
        <row r="117">
          <cell r="B117" t="str">
            <v>神戸高専</v>
          </cell>
        </row>
        <row r="118">
          <cell r="B118" t="str">
            <v>MICRON</v>
          </cell>
        </row>
        <row r="119">
          <cell r="B119" t="str">
            <v>しぇいくはんずKOBE・C</v>
          </cell>
        </row>
        <row r="120">
          <cell r="B120" t="str">
            <v>KAIMEI・B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名(男子)"/>
      <sheetName val="チーム名(女子)"/>
      <sheetName val="大会結果(男子)"/>
      <sheetName val="大会結果(女子) "/>
      <sheetName val="参加予定クラス"/>
      <sheetName val="大会結果(女子)_"/>
    </sheetNames>
    <sheetDataSet>
      <sheetData sheetId="0">
        <row r="128">
          <cell r="B128" t="str">
            <v>ぐるぐるパンチ・A</v>
          </cell>
        </row>
        <row r="129">
          <cell r="B129" t="str">
            <v>JFE CLUB</v>
          </cell>
        </row>
        <row r="130">
          <cell r="B130" t="str">
            <v>飛翔クラブ</v>
          </cell>
        </row>
        <row r="131">
          <cell r="B131" t="str">
            <v>CAT・B</v>
          </cell>
        </row>
        <row r="132">
          <cell r="B132" t="str">
            <v>我流・B</v>
          </cell>
        </row>
        <row r="133">
          <cell r="B133" t="str">
            <v>NISHIWAKI・D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47B19E-F1C5-4786-9DFE-0E45A7CD155C}" name="エントリー読込" displayName="エントリー読込" ref="A1:L2" totalsRowShown="0">
  <autoFilter ref="A1:L2" xr:uid="{69C91A5A-96ED-47C5-B57A-4921397F5773}"/>
  <tableColumns count="12">
    <tableColumn id="1" xr3:uid="{AED41336-78EF-4CDC-AFBC-EDAEF16BAD35}" name="チーム名" dataDxfId="0">
      <calculatedColumnFormula>申込書!C5</calculatedColumnFormula>
    </tableColumn>
    <tableColumn id="2" xr3:uid="{55944626-6A21-46EF-8696-2A892A459608}" name="種目"/>
    <tableColumn id="3" xr3:uid="{96B1C507-21A7-415D-BD70-2F8CEFE22890}" name="読込種目">
      <calculatedColumnFormula>申込書!C4</calculatedColumnFormula>
    </tableColumn>
    <tableColumn id="4" xr3:uid="{8067EB22-0B6D-448C-B108-7BA60B504DCD}" name="団体名">
      <calculatedColumnFormula>申込書!C5</calculatedColumnFormula>
    </tableColumn>
    <tableColumn id="8" xr3:uid="{B56BD270-5921-47AC-AF71-45660D0FF0A1}" name="読込選手名１＿団体名１">
      <calculatedColumnFormula>申込書!B12</calculatedColumnFormula>
    </tableColumn>
    <tableColumn id="9" xr3:uid="{958654F4-BB02-4446-A3AC-693FB499A379}" name="読込選手名１＿団体名２">
      <calculatedColumnFormula>申込書!B13</calculatedColumnFormula>
    </tableColumn>
    <tableColumn id="10" xr3:uid="{FD5D5B2D-E7E4-4195-8F0C-ED0D954E5CA1}" name="読込選手名１＿団体名３">
      <calculatedColumnFormula>申込書!B14</calculatedColumnFormula>
    </tableColumn>
    <tableColumn id="11" xr3:uid="{341D48EB-024B-44E9-B65D-9F0E3ED0DD02}" name="読込選手名１＿団体名４">
      <calculatedColumnFormula>申込書!B15</calculatedColumnFormula>
    </tableColumn>
    <tableColumn id="12" xr3:uid="{DDBD2108-ABAE-4D92-8AA8-25F4D36F69F5}" name="読込選手名１＿団体名５">
      <calculatedColumnFormula>申込書!B16</calculatedColumnFormula>
    </tableColumn>
    <tableColumn id="13" xr3:uid="{44BB61CC-5588-4F70-B316-22E0BC27A8DC}" name="読込選手名１＿団体名６">
      <calculatedColumnFormula>申込書!B17</calculatedColumnFormula>
    </tableColumn>
    <tableColumn id="14" xr3:uid="{31A0B316-DD7A-4054-9B93-5B5EF4FDDDCD}" name="読込選手名１＿団体名７">
      <calculatedColumnFormula>申込書!B18</calculatedColumnFormula>
    </tableColumn>
    <tableColumn id="15" xr3:uid="{37DC779A-AAA8-4790-A09E-B2DC300E2438}" name="読込選手名１＿団体名８">
      <calculatedColumnFormula>申込書!B19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abSelected="1" workbookViewId="0">
      <selection activeCell="C4" sqref="C4:F4"/>
    </sheetView>
  </sheetViews>
  <sheetFormatPr defaultColWidth="8.875" defaultRowHeight="13.5" x14ac:dyDescent="0.15"/>
  <cols>
    <col min="1" max="1" width="4.625" style="1" customWidth="1"/>
    <col min="2" max="4" width="10.625" style="1" customWidth="1"/>
    <col min="5" max="5" width="10.5" style="1" customWidth="1"/>
    <col min="6" max="9" width="10.625" style="1" customWidth="1"/>
    <col min="10" max="10" width="10.625" style="1" hidden="1" customWidth="1"/>
    <col min="11" max="14" width="10.625" style="1" customWidth="1"/>
    <col min="15" max="16384" width="8.875" style="1"/>
  </cols>
  <sheetData>
    <row r="1" spans="1:10" ht="30" customHeight="1" x14ac:dyDescent="0.15">
      <c r="A1" s="41" t="s">
        <v>28</v>
      </c>
      <c r="B1" s="41"/>
      <c r="C1" s="41"/>
      <c r="D1" s="41"/>
      <c r="E1" s="41"/>
      <c r="F1" s="41"/>
      <c r="G1" s="41"/>
      <c r="H1" s="41"/>
      <c r="I1" s="41"/>
    </row>
    <row r="2" spans="1:10" ht="30" customHeight="1" x14ac:dyDescent="0.15">
      <c r="A2" s="41" t="s">
        <v>12</v>
      </c>
      <c r="B2" s="41"/>
      <c r="C2" s="41"/>
      <c r="D2" s="41"/>
      <c r="E2" s="41"/>
      <c r="F2" s="41"/>
      <c r="G2" s="41"/>
      <c r="H2" s="41"/>
      <c r="I2" s="41"/>
    </row>
    <row r="3" spans="1:10" ht="20.100000000000001" customHeight="1" thickBo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10" ht="30" customHeight="1" x14ac:dyDescent="0.15">
      <c r="A4" s="5" t="s">
        <v>0</v>
      </c>
      <c r="B4" s="6"/>
      <c r="C4" s="61" t="s">
        <v>11</v>
      </c>
      <c r="D4" s="63"/>
      <c r="E4" s="63"/>
      <c r="F4" s="62"/>
      <c r="G4" s="42" t="s">
        <v>15</v>
      </c>
      <c r="H4" s="43"/>
      <c r="I4" s="44"/>
    </row>
    <row r="5" spans="1:10" ht="30" customHeight="1" x14ac:dyDescent="0.15">
      <c r="A5" s="7" t="s">
        <v>1</v>
      </c>
      <c r="B5" s="8"/>
      <c r="C5" s="37"/>
      <c r="D5" s="37"/>
      <c r="E5" s="37"/>
      <c r="F5" s="8" t="s">
        <v>13</v>
      </c>
      <c r="G5" s="37"/>
      <c r="H5" s="37"/>
      <c r="I5" s="46"/>
    </row>
    <row r="6" spans="1:10" ht="30" customHeight="1" x14ac:dyDescent="0.15">
      <c r="A6" s="7" t="s">
        <v>2</v>
      </c>
      <c r="B6" s="8"/>
      <c r="C6" s="37"/>
      <c r="D6" s="37"/>
      <c r="E6" s="37"/>
      <c r="F6" s="8" t="s">
        <v>13</v>
      </c>
      <c r="G6" s="37"/>
      <c r="H6" s="37"/>
      <c r="I6" s="46"/>
    </row>
    <row r="7" spans="1:10" ht="30" customHeight="1" x14ac:dyDescent="0.15">
      <c r="A7" s="7" t="s">
        <v>3</v>
      </c>
      <c r="B7" s="8"/>
      <c r="C7" s="45" t="s">
        <v>25</v>
      </c>
      <c r="D7" s="45"/>
      <c r="E7" s="37"/>
      <c r="F7" s="37"/>
      <c r="G7" s="37"/>
      <c r="H7" s="37"/>
      <c r="I7" s="46"/>
    </row>
    <row r="8" spans="1:10" ht="30" customHeight="1" thickBot="1" x14ac:dyDescent="0.2">
      <c r="A8" s="9" t="s">
        <v>4</v>
      </c>
      <c r="B8" s="10"/>
      <c r="C8" s="39"/>
      <c r="D8" s="39"/>
      <c r="E8" s="39"/>
      <c r="F8" s="10" t="s">
        <v>5</v>
      </c>
      <c r="G8" s="39"/>
      <c r="H8" s="39"/>
      <c r="I8" s="57"/>
    </row>
    <row r="9" spans="1:10" ht="30" customHeight="1" x14ac:dyDescent="0.15">
      <c r="A9" s="4"/>
      <c r="B9" s="11"/>
      <c r="C9" s="4"/>
      <c r="D9" s="4"/>
      <c r="E9" s="4"/>
      <c r="F9" s="4"/>
      <c r="G9" s="4"/>
      <c r="H9" s="4"/>
      <c r="I9" s="4"/>
    </row>
    <row r="10" spans="1:10" ht="20.100000000000001" customHeight="1" thickBot="1" x14ac:dyDescent="0.2">
      <c r="A10" s="11"/>
      <c r="B10" s="11"/>
      <c r="C10" s="11"/>
      <c r="D10" s="11" t="s">
        <v>29</v>
      </c>
      <c r="E10" s="12"/>
      <c r="F10" s="13"/>
      <c r="G10" s="11"/>
      <c r="H10" s="32" t="s">
        <v>10</v>
      </c>
      <c r="I10" s="31">
        <v>46022</v>
      </c>
    </row>
    <row r="11" spans="1:10" ht="30" customHeight="1" x14ac:dyDescent="0.15">
      <c r="A11" s="14" t="s">
        <v>14</v>
      </c>
      <c r="B11" s="58" t="s">
        <v>6</v>
      </c>
      <c r="C11" s="58"/>
      <c r="D11" s="58" t="s">
        <v>47</v>
      </c>
      <c r="E11" s="58"/>
      <c r="F11" s="58" t="s">
        <v>7</v>
      </c>
      <c r="G11" s="58"/>
      <c r="H11" s="15" t="s">
        <v>8</v>
      </c>
      <c r="I11" s="16" t="s">
        <v>9</v>
      </c>
    </row>
    <row r="12" spans="1:10" ht="30" customHeight="1" x14ac:dyDescent="0.15">
      <c r="A12" s="7">
        <v>1</v>
      </c>
      <c r="B12" s="37"/>
      <c r="C12" s="37"/>
      <c r="D12" s="37"/>
      <c r="E12" s="37"/>
      <c r="F12" s="38"/>
      <c r="G12" s="37"/>
      <c r="H12" s="17" t="str">
        <f>IF(F12="","",DATEDIF(F12,$I$10,"Y")&amp;"歳")</f>
        <v/>
      </c>
      <c r="I12" s="18"/>
      <c r="J12" s="20" t="str">
        <f>IF(F12="","",DATEDIF(F12,$I$10,"Y"))</f>
        <v/>
      </c>
    </row>
    <row r="13" spans="1:10" ht="30" customHeight="1" x14ac:dyDescent="0.15">
      <c r="A13" s="7">
        <v>2</v>
      </c>
      <c r="B13" s="37"/>
      <c r="C13" s="37"/>
      <c r="D13" s="37"/>
      <c r="E13" s="37"/>
      <c r="F13" s="38"/>
      <c r="G13" s="37"/>
      <c r="H13" s="17" t="str">
        <f>IF(F13="","",DATEDIF(F13,$I$10,"Y")&amp;"歳")</f>
        <v/>
      </c>
      <c r="I13" s="18"/>
      <c r="J13" s="20" t="str">
        <f t="shared" ref="J13:J19" si="0">IF(F13="","",DATEDIF(F13,$I$10,"Y"))</f>
        <v/>
      </c>
    </row>
    <row r="14" spans="1:10" ht="30" customHeight="1" x14ac:dyDescent="0.15">
      <c r="A14" s="7">
        <v>3</v>
      </c>
      <c r="B14" s="37"/>
      <c r="C14" s="37"/>
      <c r="D14" s="37"/>
      <c r="E14" s="37"/>
      <c r="F14" s="38"/>
      <c r="G14" s="37"/>
      <c r="H14" s="17" t="str">
        <f>IF(F14="","",DATEDIF(F14,$I$10,"Y")&amp;"歳")</f>
        <v/>
      </c>
      <c r="I14" s="18"/>
      <c r="J14" s="20" t="str">
        <f t="shared" si="0"/>
        <v/>
      </c>
    </row>
    <row r="15" spans="1:10" ht="30" customHeight="1" x14ac:dyDescent="0.15">
      <c r="A15" s="7">
        <v>4</v>
      </c>
      <c r="B15" s="37"/>
      <c r="C15" s="37"/>
      <c r="D15" s="37"/>
      <c r="E15" s="37"/>
      <c r="F15" s="38"/>
      <c r="G15" s="37"/>
      <c r="H15" s="17" t="str">
        <f t="shared" ref="H14:H18" si="1">IF(F15="","",DATEDIF(F15,$I$10,"Y")&amp;"歳")</f>
        <v/>
      </c>
      <c r="I15" s="18"/>
      <c r="J15" s="20" t="str">
        <f t="shared" si="0"/>
        <v/>
      </c>
    </row>
    <row r="16" spans="1:10" ht="30" customHeight="1" x14ac:dyDescent="0.15">
      <c r="A16" s="7">
        <v>5</v>
      </c>
      <c r="B16" s="37"/>
      <c r="C16" s="37"/>
      <c r="D16" s="37"/>
      <c r="E16" s="37"/>
      <c r="F16" s="38"/>
      <c r="G16" s="37"/>
      <c r="H16" s="17" t="str">
        <f t="shared" ref="H16:H19" si="2">IF(F16="","",DATEDIF(F16,$I$10,"Y")&amp;"歳")</f>
        <v/>
      </c>
      <c r="I16" s="18"/>
      <c r="J16" s="20" t="str">
        <f t="shared" si="0"/>
        <v/>
      </c>
    </row>
    <row r="17" spans="1:10" ht="30" customHeight="1" x14ac:dyDescent="0.15">
      <c r="A17" s="7">
        <v>6</v>
      </c>
      <c r="B17" s="37"/>
      <c r="C17" s="37"/>
      <c r="D17" s="37"/>
      <c r="E17" s="37"/>
      <c r="F17" s="38"/>
      <c r="G17" s="37"/>
      <c r="H17" s="17" t="str">
        <f t="shared" si="2"/>
        <v/>
      </c>
      <c r="I17" s="18"/>
      <c r="J17" s="20" t="str">
        <f t="shared" si="0"/>
        <v/>
      </c>
    </row>
    <row r="18" spans="1:10" ht="30" customHeight="1" x14ac:dyDescent="0.15">
      <c r="A18" s="7">
        <v>7</v>
      </c>
      <c r="B18" s="37"/>
      <c r="C18" s="37"/>
      <c r="D18" s="37"/>
      <c r="E18" s="37"/>
      <c r="F18" s="38"/>
      <c r="G18" s="37"/>
      <c r="H18" s="17" t="str">
        <f t="shared" si="2"/>
        <v/>
      </c>
      <c r="I18" s="18"/>
      <c r="J18" s="20" t="str">
        <f t="shared" si="0"/>
        <v/>
      </c>
    </row>
    <row r="19" spans="1:10" ht="30" customHeight="1" thickBot="1" x14ac:dyDescent="0.2">
      <c r="A19" s="9">
        <v>8</v>
      </c>
      <c r="B19" s="39"/>
      <c r="C19" s="39"/>
      <c r="D19" s="39"/>
      <c r="E19" s="39"/>
      <c r="F19" s="40"/>
      <c r="G19" s="39"/>
      <c r="H19" s="17" t="str">
        <f t="shared" si="2"/>
        <v/>
      </c>
      <c r="I19" s="19"/>
      <c r="J19" s="20" t="str">
        <f t="shared" si="0"/>
        <v/>
      </c>
    </row>
    <row r="20" spans="1:10" ht="30" customHeight="1" thickBot="1" x14ac:dyDescent="0.2">
      <c r="A20" s="34"/>
      <c r="B20" s="34"/>
      <c r="C20" s="34"/>
      <c r="D20" s="34"/>
      <c r="E20" s="35"/>
      <c r="F20" s="49" t="s">
        <v>16</v>
      </c>
      <c r="G20" s="50"/>
      <c r="H20" s="53" t="str">
        <f>IF(J20=0,"",J20&amp;"歳")</f>
        <v/>
      </c>
      <c r="I20" s="51"/>
      <c r="J20" s="3">
        <f>SUM(J12:J19)</f>
        <v>0</v>
      </c>
    </row>
    <row r="21" spans="1:10" ht="24.95" customHeight="1" x14ac:dyDescent="0.15">
      <c r="A21" s="36" t="s">
        <v>31</v>
      </c>
      <c r="B21" s="36"/>
      <c r="C21" s="36"/>
      <c r="D21" s="36"/>
      <c r="E21" s="36"/>
      <c r="F21" s="36"/>
      <c r="G21" s="36"/>
      <c r="H21" s="36"/>
      <c r="I21" s="36"/>
      <c r="J21" s="3"/>
    </row>
    <row r="22" spans="1:10" ht="24.95" customHeight="1" x14ac:dyDescent="0.15">
      <c r="A22" s="36" t="s">
        <v>48</v>
      </c>
      <c r="B22" s="36"/>
      <c r="C22" s="36"/>
      <c r="D22" s="36"/>
      <c r="E22" s="36"/>
      <c r="F22" s="36"/>
      <c r="G22" s="36"/>
      <c r="H22" s="36"/>
      <c r="I22" s="36"/>
      <c r="J22" s="3"/>
    </row>
    <row r="23" spans="1:10" ht="9.9499999999999993" customHeight="1" x14ac:dyDescent="0.15">
      <c r="A23" s="33"/>
      <c r="B23" s="33"/>
      <c r="C23" s="33"/>
      <c r="D23" s="33"/>
      <c r="E23" s="33"/>
      <c r="F23" s="33"/>
      <c r="G23" s="33"/>
      <c r="H23" s="33"/>
      <c r="I23" s="33"/>
      <c r="J23" s="3"/>
    </row>
    <row r="24" spans="1:10" ht="20.100000000000001" customHeight="1" x14ac:dyDescent="0.15">
      <c r="A24" s="24"/>
      <c r="B24" s="24" t="s">
        <v>17</v>
      </c>
      <c r="C24" s="24"/>
      <c r="D24" s="24"/>
      <c r="E24" s="24"/>
      <c r="F24" s="24"/>
      <c r="G24" s="24"/>
      <c r="H24" s="24"/>
      <c r="I24" s="24"/>
    </row>
    <row r="25" spans="1:10" ht="20.100000000000001" customHeight="1" x14ac:dyDescent="0.15">
      <c r="A25" s="22"/>
      <c r="B25" s="2" t="s">
        <v>18</v>
      </c>
      <c r="C25" s="2"/>
      <c r="D25" s="22" t="s">
        <v>22</v>
      </c>
      <c r="E25" s="2"/>
      <c r="F25" s="23"/>
      <c r="G25" s="22" t="s">
        <v>21</v>
      </c>
      <c r="H25" s="54" t="str">
        <f>IF(F25="","",(18000*F25)&amp;"円")</f>
        <v/>
      </c>
      <c r="I25" s="54"/>
    </row>
    <row r="26" spans="1:10" ht="20.100000000000001" customHeight="1" x14ac:dyDescent="0.15">
      <c r="A26" s="27"/>
      <c r="B26" s="28" t="s">
        <v>19</v>
      </c>
      <c r="C26" s="28"/>
      <c r="D26" s="27" t="s">
        <v>26</v>
      </c>
      <c r="E26" s="28"/>
      <c r="F26" s="29"/>
      <c r="G26" s="27" t="s">
        <v>21</v>
      </c>
      <c r="H26" s="55" t="str">
        <f>IF(F26="","",(20000*F26)&amp;"円")</f>
        <v/>
      </c>
      <c r="I26" s="55"/>
    </row>
    <row r="27" spans="1:10" ht="20.100000000000001" customHeight="1" x14ac:dyDescent="0.15">
      <c r="A27" s="24"/>
      <c r="B27" s="25" t="s">
        <v>20</v>
      </c>
      <c r="C27" s="25"/>
      <c r="D27" s="24" t="s">
        <v>27</v>
      </c>
      <c r="E27" s="25"/>
      <c r="F27" s="26"/>
      <c r="G27" s="24" t="s">
        <v>21</v>
      </c>
      <c r="H27" s="56" t="str">
        <f>IF(F27="","",(22000*F27)&amp;"円")</f>
        <v/>
      </c>
      <c r="I27" s="56"/>
    </row>
    <row r="28" spans="1:10" ht="9.9499999999999993" customHeight="1" x14ac:dyDescent="0.15">
      <c r="A28" s="21"/>
      <c r="B28" s="21"/>
      <c r="C28" s="21"/>
      <c r="D28" s="21"/>
      <c r="E28" s="21"/>
      <c r="F28" s="47"/>
      <c r="G28" s="47"/>
      <c r="H28" s="48"/>
      <c r="I28" s="47"/>
    </row>
    <row r="29" spans="1:10" ht="20.100000000000001" customHeight="1" x14ac:dyDescent="0.15">
      <c r="A29" s="22" t="s">
        <v>23</v>
      </c>
      <c r="B29" s="21"/>
      <c r="C29" s="21"/>
      <c r="D29" s="21"/>
      <c r="E29" s="21"/>
      <c r="F29" s="21"/>
      <c r="G29" s="21"/>
      <c r="H29" s="21"/>
      <c r="I29" s="21"/>
    </row>
    <row r="30" spans="1:10" ht="20.100000000000001" customHeight="1" x14ac:dyDescent="0.15">
      <c r="A30" s="30" t="s">
        <v>24</v>
      </c>
      <c r="B30" s="21"/>
      <c r="C30" s="21"/>
      <c r="D30" s="21"/>
      <c r="E30" s="21"/>
      <c r="F30" s="21"/>
      <c r="G30" s="21"/>
      <c r="H30" s="21"/>
      <c r="I30" s="21"/>
    </row>
    <row r="31" spans="1:10" ht="20.100000000000001" customHeight="1" x14ac:dyDescent="0.15">
      <c r="A31" s="52" t="s">
        <v>49</v>
      </c>
      <c r="B31" s="52"/>
      <c r="C31" s="52"/>
      <c r="D31" s="52"/>
      <c r="E31" s="52"/>
      <c r="F31" s="52"/>
      <c r="G31" s="52"/>
      <c r="H31" s="52"/>
      <c r="I31" s="52"/>
    </row>
    <row r="32" spans="1:10" ht="9.9499999999999993" customHeight="1" x14ac:dyDescent="0.15">
      <c r="A32" s="21"/>
      <c r="B32" s="21"/>
      <c r="C32" s="21"/>
      <c r="D32" s="21"/>
      <c r="E32" s="21"/>
      <c r="F32" s="21"/>
      <c r="G32" s="21"/>
      <c r="H32" s="21"/>
      <c r="I32" s="21"/>
    </row>
    <row r="33" spans="1:9" ht="20.100000000000001" customHeight="1" thickBot="1" x14ac:dyDescent="0.2">
      <c r="A33" s="1" t="s">
        <v>50</v>
      </c>
      <c r="B33" s="21"/>
      <c r="C33" s="21"/>
      <c r="D33" s="21"/>
      <c r="E33" s="21"/>
      <c r="F33" s="21"/>
      <c r="G33" s="21"/>
      <c r="H33" s="21"/>
      <c r="I33" s="21"/>
    </row>
    <row r="34" spans="1:9" ht="30" customHeight="1" thickBot="1" x14ac:dyDescent="0.2">
      <c r="A34" s="49" t="s">
        <v>30</v>
      </c>
      <c r="B34" s="50"/>
      <c r="C34" s="50"/>
      <c r="D34" s="50"/>
      <c r="E34" s="50"/>
      <c r="F34" s="50"/>
      <c r="G34" s="50"/>
      <c r="H34" s="50"/>
      <c r="I34" s="51"/>
    </row>
    <row r="35" spans="1:9" ht="20.100000000000001" customHeight="1" x14ac:dyDescent="0.15">
      <c r="A35" s="21"/>
      <c r="B35" s="21"/>
      <c r="C35" s="21"/>
      <c r="D35" s="21"/>
      <c r="E35" s="21"/>
      <c r="F35" s="21"/>
      <c r="G35" s="21"/>
      <c r="H35" s="21"/>
      <c r="I35" s="21"/>
    </row>
  </sheetData>
  <mergeCells count="51">
    <mergeCell ref="A22:I22"/>
    <mergeCell ref="F28:G28"/>
    <mergeCell ref="H28:I28"/>
    <mergeCell ref="A34:I34"/>
    <mergeCell ref="G5:I5"/>
    <mergeCell ref="C5:E5"/>
    <mergeCell ref="A31:I31"/>
    <mergeCell ref="F20:G20"/>
    <mergeCell ref="H20:I20"/>
    <mergeCell ref="H25:I25"/>
    <mergeCell ref="H26:I26"/>
    <mergeCell ref="H27:I27"/>
    <mergeCell ref="C8:E8"/>
    <mergeCell ref="G8:I8"/>
    <mergeCell ref="B11:C11"/>
    <mergeCell ref="D11:E11"/>
    <mergeCell ref="F11:G11"/>
    <mergeCell ref="C4:F4"/>
    <mergeCell ref="A1:I1"/>
    <mergeCell ref="A2:I2"/>
    <mergeCell ref="G4:I4"/>
    <mergeCell ref="C7:D7"/>
    <mergeCell ref="E7:I7"/>
    <mergeCell ref="C6:E6"/>
    <mergeCell ref="G6:I6"/>
    <mergeCell ref="D12:E12"/>
    <mergeCell ref="F12:G12"/>
    <mergeCell ref="B12:C12"/>
    <mergeCell ref="B13:C13"/>
    <mergeCell ref="D13:E13"/>
    <mergeCell ref="F13:G13"/>
    <mergeCell ref="D14:E14"/>
    <mergeCell ref="F14:G14"/>
    <mergeCell ref="B14:C14"/>
    <mergeCell ref="B15:C15"/>
    <mergeCell ref="D15:E15"/>
    <mergeCell ref="F15:G15"/>
    <mergeCell ref="D16:E16"/>
    <mergeCell ref="F16:G16"/>
    <mergeCell ref="B16:C16"/>
    <mergeCell ref="B17:C17"/>
    <mergeCell ref="D17:E17"/>
    <mergeCell ref="F17:G17"/>
    <mergeCell ref="A20:E20"/>
    <mergeCell ref="A21:I21"/>
    <mergeCell ref="D18:E18"/>
    <mergeCell ref="F18:G18"/>
    <mergeCell ref="B19:C19"/>
    <mergeCell ref="B18:C18"/>
    <mergeCell ref="D19:E19"/>
    <mergeCell ref="F19:G19"/>
  </mergeCells>
  <phoneticPr fontId="2"/>
  <dataValidations xWindow="492" yWindow="649" count="3">
    <dataValidation type="list" allowBlank="1" showInputMessage="1" showErrorMessage="1" sqref="C4" xr:uid="{00000000-0002-0000-0100-000000000000}">
      <formula1>"　,六甲1部,六甲2部,ありま２００,ありま２５０,ありま３００,ありま３５０,ありま４００"</formula1>
    </dataValidation>
    <dataValidation type="list" allowBlank="1" showInputMessage="1" showErrorMessage="1" sqref="I12:I19" xr:uid="{00000000-0002-0000-0100-000001000000}">
      <formula1>"　,男,女"</formula1>
    </dataValidation>
    <dataValidation allowBlank="1" showInputMessage="1" showErrorMessage="1" prompt="****/**/**形式にて入力してください" sqref="F12:G19" xr:uid="{00000000-0002-0000-0100-000002000000}"/>
  </dataValidations>
  <printOptions horizontalCentered="1"/>
  <pageMargins left="0.59055118110236227" right="0.59055118110236227" top="0.74803149606299213" bottom="0.74803149606299213" header="0.31496062992125984" footer="0.31496062992125984"/>
  <pageSetup paperSize="9" scale="9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6441-797B-472F-9B14-99509A5FF8AC}">
  <dimension ref="A1:L12"/>
  <sheetViews>
    <sheetView workbookViewId="0">
      <selection activeCell="C6" sqref="C6"/>
    </sheetView>
  </sheetViews>
  <sheetFormatPr defaultRowHeight="13.5" x14ac:dyDescent="0.15"/>
  <cols>
    <col min="1" max="1" width="25.5" style="59" bestFit="1" customWidth="1"/>
    <col min="2" max="2" width="8.375" style="59" bestFit="1" customWidth="1"/>
    <col min="3" max="3" width="21.875" style="59" bestFit="1" customWidth="1"/>
    <col min="4" max="4" width="25.5" style="59" bestFit="1" customWidth="1"/>
    <col min="5" max="12" width="20.625" style="59" customWidth="1"/>
    <col min="13" max="14" width="30.625" style="59" customWidth="1"/>
    <col min="15" max="16384" width="9" style="59"/>
  </cols>
  <sheetData>
    <row r="1" spans="1:12" x14ac:dyDescent="0.15">
      <c r="A1" s="59" t="s">
        <v>1</v>
      </c>
      <c r="B1" s="59" t="s">
        <v>32</v>
      </c>
      <c r="C1" s="60" t="s">
        <v>33</v>
      </c>
      <c r="D1" s="59" t="s">
        <v>34</v>
      </c>
      <c r="E1" s="59" t="s">
        <v>35</v>
      </c>
      <c r="F1" s="59" t="s">
        <v>36</v>
      </c>
      <c r="G1" s="59" t="s">
        <v>37</v>
      </c>
      <c r="H1" s="59" t="s">
        <v>38</v>
      </c>
      <c r="I1" s="59" t="s">
        <v>39</v>
      </c>
      <c r="J1" s="59" t="s">
        <v>40</v>
      </c>
      <c r="K1" s="59" t="s">
        <v>41</v>
      </c>
      <c r="L1" s="59" t="s">
        <v>42</v>
      </c>
    </row>
    <row r="2" spans="1:12" x14ac:dyDescent="0.15">
      <c r="A2" s="59">
        <f>申込書!C5</f>
        <v>0</v>
      </c>
      <c r="C2" s="59" t="str">
        <f>申込書!C4</f>
        <v>　</v>
      </c>
      <c r="D2" s="59">
        <f>申込書!C5</f>
        <v>0</v>
      </c>
      <c r="E2" s="59">
        <f>申込書!B12</f>
        <v>0</v>
      </c>
      <c r="F2" s="59">
        <f>申込書!B13</f>
        <v>0</v>
      </c>
      <c r="G2" s="59">
        <f>申込書!B14</f>
        <v>0</v>
      </c>
      <c r="H2" s="59">
        <f>申込書!B15</f>
        <v>0</v>
      </c>
      <c r="I2" s="59">
        <f>申込書!B16</f>
        <v>0</v>
      </c>
      <c r="J2" s="59">
        <f>申込書!B17</f>
        <v>0</v>
      </c>
      <c r="K2" s="59">
        <f>申込書!B18</f>
        <v>0</v>
      </c>
      <c r="L2" s="59">
        <f>申込書!B19</f>
        <v>0</v>
      </c>
    </row>
    <row r="4" spans="1:12" x14ac:dyDescent="0.15">
      <c r="B4" s="64"/>
      <c r="C4" s="64" t="s">
        <v>1</v>
      </c>
      <c r="D4" s="64" t="s">
        <v>43</v>
      </c>
      <c r="E4" s="64" t="s">
        <v>44</v>
      </c>
      <c r="F4" s="64" t="s">
        <v>45</v>
      </c>
      <c r="G4" s="64" t="s">
        <v>46</v>
      </c>
      <c r="H4" s="64" t="s">
        <v>7</v>
      </c>
      <c r="I4" s="64" t="s">
        <v>9</v>
      </c>
    </row>
    <row r="5" spans="1:12" x14ac:dyDescent="0.15">
      <c r="B5" s="64">
        <v>1</v>
      </c>
      <c r="C5" s="64">
        <f>申込書!$C$5</f>
        <v>0</v>
      </c>
      <c r="D5" s="64" t="e">
        <f>LEFT(申込書!B12, FIND("　",申込書!B12)-1)</f>
        <v>#VALUE!</v>
      </c>
      <c r="E5" s="64" t="e">
        <f>MID(申込書!B12,FIND("　",申込書!B12)+1,LEN(申込書!B12))</f>
        <v>#VALUE!</v>
      </c>
      <c r="F5" s="64" t="e">
        <f>LEFT(申込書!D12, FIND("　",申込書!D12)-1)</f>
        <v>#VALUE!</v>
      </c>
      <c r="G5" s="64" t="e">
        <f>MID(申込書!D12,FIND("　",申込書!D12)+1,LEN(申込書!D12))</f>
        <v>#VALUE!</v>
      </c>
      <c r="H5" s="65">
        <f>申込書!F12</f>
        <v>0</v>
      </c>
      <c r="I5" s="64">
        <f>申込書!I12</f>
        <v>0</v>
      </c>
    </row>
    <row r="6" spans="1:12" x14ac:dyDescent="0.15">
      <c r="B6" s="64">
        <v>2</v>
      </c>
      <c r="C6" s="64">
        <f>申込書!$C$5</f>
        <v>0</v>
      </c>
      <c r="D6" s="64" t="e">
        <f>LEFT(申込書!B13, FIND("　",申込書!B13)-1)</f>
        <v>#VALUE!</v>
      </c>
      <c r="E6" s="64" t="e">
        <f>MID(申込書!B13,FIND("　",申込書!B13)+1,LEN(申込書!B13))</f>
        <v>#VALUE!</v>
      </c>
      <c r="F6" s="64" t="e">
        <f>LEFT(申込書!D13, FIND("　",申込書!D13)-1)</f>
        <v>#VALUE!</v>
      </c>
      <c r="G6" s="64" t="e">
        <f>MID(申込書!D13,FIND("　",申込書!D13)+1,LEN(申込書!D13))</f>
        <v>#VALUE!</v>
      </c>
      <c r="H6" s="65">
        <f>申込書!F13</f>
        <v>0</v>
      </c>
      <c r="I6" s="64">
        <f>申込書!I13</f>
        <v>0</v>
      </c>
    </row>
    <row r="7" spans="1:12" x14ac:dyDescent="0.15">
      <c r="B7" s="64">
        <v>3</v>
      </c>
      <c r="C7" s="64">
        <f>申込書!$C$5</f>
        <v>0</v>
      </c>
      <c r="D7" s="64" t="e">
        <f>LEFT(申込書!B14, FIND("　",申込書!B14)-1)</f>
        <v>#VALUE!</v>
      </c>
      <c r="E7" s="64" t="e">
        <f>MID(申込書!B14,FIND("　",申込書!B14)+1,LEN(申込書!B14))</f>
        <v>#VALUE!</v>
      </c>
      <c r="F7" s="64" t="e">
        <f>LEFT(申込書!D14, FIND("　",申込書!D14)-1)</f>
        <v>#VALUE!</v>
      </c>
      <c r="G7" s="64" t="e">
        <f>MID(申込書!D14,FIND("　",申込書!D14)+1,LEN(申込書!D14))</f>
        <v>#VALUE!</v>
      </c>
      <c r="H7" s="65">
        <f>申込書!F14</f>
        <v>0</v>
      </c>
      <c r="I7" s="64">
        <f>申込書!I14</f>
        <v>0</v>
      </c>
    </row>
    <row r="8" spans="1:12" x14ac:dyDescent="0.15">
      <c r="B8" s="64">
        <v>4</v>
      </c>
      <c r="C8" s="64">
        <f>申込書!$C$5</f>
        <v>0</v>
      </c>
      <c r="D8" s="64" t="e">
        <f>LEFT(申込書!B15, FIND("　",申込書!B15)-1)</f>
        <v>#VALUE!</v>
      </c>
      <c r="E8" s="64" t="e">
        <f>MID(申込書!B15,FIND("　",申込書!B15)+1,LEN(申込書!B15))</f>
        <v>#VALUE!</v>
      </c>
      <c r="F8" s="64" t="e">
        <f>LEFT(申込書!D15, FIND("　",申込書!D15)-1)</f>
        <v>#VALUE!</v>
      </c>
      <c r="G8" s="64" t="e">
        <f>MID(申込書!D15,FIND("　",申込書!D15)+1,LEN(申込書!D15))</f>
        <v>#VALUE!</v>
      </c>
      <c r="H8" s="65">
        <f>申込書!F15</f>
        <v>0</v>
      </c>
      <c r="I8" s="64">
        <f>申込書!I15</f>
        <v>0</v>
      </c>
    </row>
    <row r="9" spans="1:12" x14ac:dyDescent="0.15">
      <c r="B9" s="64">
        <v>5</v>
      </c>
      <c r="C9" s="64">
        <f>申込書!$C$5</f>
        <v>0</v>
      </c>
      <c r="D9" s="64" t="e">
        <f>LEFT(申込書!B16, FIND("　",申込書!B16)-1)</f>
        <v>#VALUE!</v>
      </c>
      <c r="E9" s="64" t="e">
        <f>MID(申込書!B16,FIND("　",申込書!B16)+1,LEN(申込書!B16))</f>
        <v>#VALUE!</v>
      </c>
      <c r="F9" s="64" t="e">
        <f>LEFT(申込書!D16, FIND("　",申込書!D16)-1)</f>
        <v>#VALUE!</v>
      </c>
      <c r="G9" s="64" t="e">
        <f>MID(申込書!D16,FIND("　",申込書!D16)+1,LEN(申込書!D16))</f>
        <v>#VALUE!</v>
      </c>
      <c r="H9" s="65">
        <f>申込書!F16</f>
        <v>0</v>
      </c>
      <c r="I9" s="64">
        <f>申込書!I16</f>
        <v>0</v>
      </c>
    </row>
    <row r="10" spans="1:12" x14ac:dyDescent="0.15">
      <c r="B10" s="64">
        <v>6</v>
      </c>
      <c r="C10" s="64">
        <f>申込書!$C$5</f>
        <v>0</v>
      </c>
      <c r="D10" s="64" t="e">
        <f>LEFT(申込書!B17, FIND("　",申込書!B17)-1)</f>
        <v>#VALUE!</v>
      </c>
      <c r="E10" s="64" t="e">
        <f>MID(申込書!B17,FIND("　",申込書!B17)+1,LEN(申込書!B17))</f>
        <v>#VALUE!</v>
      </c>
      <c r="F10" s="64" t="e">
        <f>LEFT(申込書!D17, FIND("　",申込書!D17)-1)</f>
        <v>#VALUE!</v>
      </c>
      <c r="G10" s="64" t="e">
        <f>MID(申込書!D17,FIND("　",申込書!D17)+1,LEN(申込書!D17))</f>
        <v>#VALUE!</v>
      </c>
      <c r="H10" s="65">
        <f>申込書!F17</f>
        <v>0</v>
      </c>
      <c r="I10" s="64">
        <f>申込書!I17</f>
        <v>0</v>
      </c>
    </row>
    <row r="11" spans="1:12" x14ac:dyDescent="0.15">
      <c r="B11" s="64">
        <v>7</v>
      </c>
      <c r="C11" s="64">
        <f>申込書!$C$5</f>
        <v>0</v>
      </c>
      <c r="D11" s="64" t="e">
        <f>LEFT(申込書!B18, FIND("　",申込書!B18)-1)</f>
        <v>#VALUE!</v>
      </c>
      <c r="E11" s="64" t="e">
        <f>MID(申込書!B18,FIND("　",申込書!B18)+1,LEN(申込書!B18))</f>
        <v>#VALUE!</v>
      </c>
      <c r="F11" s="64" t="e">
        <f>LEFT(申込書!D18, FIND("　",申込書!D18)-1)</f>
        <v>#VALUE!</v>
      </c>
      <c r="G11" s="64" t="e">
        <f>MID(申込書!D18,FIND("　",申込書!D18)+1,LEN(申込書!D18))</f>
        <v>#VALUE!</v>
      </c>
      <c r="H11" s="65">
        <f>申込書!F18</f>
        <v>0</v>
      </c>
      <c r="I11" s="64">
        <f>申込書!I18</f>
        <v>0</v>
      </c>
    </row>
    <row r="12" spans="1:12" x14ac:dyDescent="0.15">
      <c r="B12" s="64">
        <v>8</v>
      </c>
      <c r="C12" s="64">
        <f>申込書!$C$5</f>
        <v>0</v>
      </c>
      <c r="D12" s="64" t="e">
        <f>LEFT(申込書!B19, FIND("　",申込書!B19)-1)</f>
        <v>#VALUE!</v>
      </c>
      <c r="E12" s="64" t="e">
        <f>MID(申込書!B19,FIND("　",申込書!B19)+1,LEN(申込書!B19))</f>
        <v>#VALUE!</v>
      </c>
      <c r="F12" s="64" t="e">
        <f>LEFT(申込書!D19, FIND("　",申込書!D19)-1)</f>
        <v>#VALUE!</v>
      </c>
      <c r="G12" s="64" t="e">
        <f>MID(申込書!D19,FIND("　",申込書!D19)+1,LEN(申込書!D19))</f>
        <v>#VALUE!</v>
      </c>
      <c r="H12" s="65">
        <f>申込書!F19</f>
        <v>0</v>
      </c>
      <c r="I12" s="64">
        <f>申込書!I19</f>
        <v>0</v>
      </c>
    </row>
  </sheetData>
  <sheetProtection algorithmName="SHA-512" hashValue="zuiV1IoyGDo2HMlY1yvXtP7rLzMrQvG9vtYxQ0v8OUpAMgkr89ULeFpgH3WYppqkfSfpmoheEyuFIc3fmG7/+w==" saltValue="J89OkxkMUj77vnR0BSL8Cg==" spinCount="100000" sheet="1" objects="1" scenarios="1"/>
  <phoneticPr fontId="2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エントリー読込</vt:lpstr>
      <vt:lpstr>申込書!Print_Area</vt:lpstr>
    </vt:vector>
  </TitlesOfParts>
  <Company>ヨネックス㈱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大阪支店営業1</dc:creator>
  <cp:lastModifiedBy>哲 橋本</cp:lastModifiedBy>
  <cp:lastPrinted>2025-05-12T07:12:39Z</cp:lastPrinted>
  <dcterms:created xsi:type="dcterms:W3CDTF">2002-06-04T00:30:34Z</dcterms:created>
  <dcterms:modified xsi:type="dcterms:W3CDTF">2025-05-12T07:35:58Z</dcterms:modified>
</cp:coreProperties>
</file>